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5" i="1"/>
  <c r="I12"/>
  <c r="B15"/>
  <c r="G11" s="1"/>
  <c r="D10"/>
  <c r="D12"/>
  <c r="D9"/>
  <c r="D11"/>
  <c r="I9"/>
  <c r="D15"/>
  <c r="H10" s="1"/>
  <c r="I10"/>
  <c r="I11"/>
  <c r="H9"/>
  <c r="I15"/>
  <c r="H12"/>
  <c r="G12"/>
  <c r="G9"/>
  <c r="G15" s="1"/>
  <c r="G10"/>
  <c r="J10" l="1"/>
  <c r="J12"/>
  <c r="H11"/>
  <c r="H15" s="1"/>
  <c r="J11"/>
  <c r="J9"/>
  <c r="K9" l="1"/>
  <c r="J15"/>
  <c r="N9" l="1"/>
  <c r="L9"/>
  <c r="M9"/>
  <c r="K10"/>
  <c r="K15" s="1"/>
  <c r="K11"/>
  <c r="K12"/>
  <c r="L10" l="1"/>
  <c r="N10"/>
  <c r="M10"/>
  <c r="N11"/>
  <c r="L11"/>
  <c r="M11"/>
  <c r="L12"/>
  <c r="N12"/>
  <c r="M12"/>
  <c r="M15" s="1"/>
  <c r="N15" l="1"/>
  <c r="L15"/>
</calcChain>
</file>

<file path=xl/sharedStrings.xml><?xml version="1.0" encoding="utf-8"?>
<sst xmlns="http://schemas.openxmlformats.org/spreadsheetml/2006/main" count="24" uniqueCount="20">
  <si>
    <t>Company</t>
  </si>
  <si>
    <t>Johnson &amp; Johnson</t>
  </si>
  <si>
    <t>Chevron</t>
  </si>
  <si>
    <t>Dividend Yield</t>
  </si>
  <si>
    <t>Debt to Equity</t>
  </si>
  <si>
    <t>ADP</t>
  </si>
  <si>
    <t>Harleysville Group</t>
  </si>
  <si>
    <t>Total</t>
  </si>
  <si>
    <t>Weight</t>
  </si>
  <si>
    <t>Avg Div Yld</t>
  </si>
  <si>
    <t>Yield</t>
  </si>
  <si>
    <t>Debt/Equity</t>
  </si>
  <si>
    <t>1-Debt/Equity</t>
  </si>
  <si>
    <t>5 yr Div
 Growth</t>
  </si>
  <si>
    <t>5 yr Div Growth</t>
  </si>
  <si>
    <t>Weighting Scheme</t>
  </si>
  <si>
    <t>Weighting Variable</t>
  </si>
  <si>
    <t>5 Year Dividend Growth Rate</t>
  </si>
  <si>
    <t>Avg Debt/Equity</t>
  </si>
  <si>
    <t>Avg 5 year Div Growth</t>
  </si>
</sst>
</file>

<file path=xl/styles.xml><?xml version="1.0" encoding="utf-8"?>
<styleSheet xmlns="http://schemas.openxmlformats.org/spreadsheetml/2006/main">
  <numFmts count="2">
    <numFmt numFmtId="164" formatCode="0.0%"/>
    <numFmt numFmtId="167" formatCode="0.0000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9" fontId="1" fillId="0" borderId="0" xfId="1" applyFont="1"/>
    <xf numFmtId="164" fontId="1" fillId="0" borderId="0" xfId="1" applyNumberFormat="1" applyFont="1"/>
    <xf numFmtId="10" fontId="1" fillId="0" borderId="0" xfId="1" applyNumberFormat="1" applyFont="1"/>
    <xf numFmtId="10" fontId="1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0" fontId="0" fillId="0" borderId="0" xfId="0" applyNumberFormat="1"/>
    <xf numFmtId="0" fontId="2" fillId="0" borderId="0" xfId="0" applyFont="1"/>
    <xf numFmtId="167" fontId="0" fillId="0" borderId="0" xfId="0" applyNumberFormat="1"/>
    <xf numFmtId="0" fontId="4" fillId="0" borderId="0" xfId="0" applyFont="1"/>
    <xf numFmtId="10" fontId="3" fillId="0" borderId="0" xfId="0" applyNumberFormat="1" applyFont="1"/>
    <xf numFmtId="10" fontId="3" fillId="0" borderId="0" xfId="1" applyNumberFormat="1" applyFont="1"/>
    <xf numFmtId="0" fontId="5" fillId="0" borderId="0" xfId="0" applyFont="1"/>
    <xf numFmtId="10" fontId="6" fillId="2" borderId="0" xfId="0" applyNumberFormat="1" applyFont="1" applyFill="1"/>
    <xf numFmtId="0" fontId="7" fillId="0" borderId="0" xfId="0" applyFont="1" applyAlignment="1">
      <alignment horizontal="center" wrapText="1"/>
    </xf>
    <xf numFmtId="0" fontId="8" fillId="0" borderId="0" xfId="0" applyFont="1"/>
    <xf numFmtId="9" fontId="9" fillId="0" borderId="0" xfId="0" applyNumberFormat="1" applyFont="1" applyAlignment="1">
      <alignment horizontal="center"/>
    </xf>
    <xf numFmtId="9" fontId="7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10" fillId="0" borderId="0" xfId="0" applyFont="1"/>
    <xf numFmtId="10" fontId="11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tabSelected="1" workbookViewId="0">
      <selection activeCell="C10" sqref="C10"/>
    </sheetView>
  </sheetViews>
  <sheetFormatPr defaultRowHeight="15"/>
  <cols>
    <col min="1" max="1" width="29" customWidth="1"/>
    <col min="2" max="2" width="15.5703125" customWidth="1"/>
    <col min="3" max="3" width="22.28515625" customWidth="1"/>
    <col min="4" max="4" width="20.28515625" customWidth="1"/>
    <col min="6" max="6" width="4.5703125" customWidth="1"/>
    <col min="8" max="9" width="14.140625" customWidth="1"/>
    <col min="10" max="10" width="12" customWidth="1"/>
    <col min="12" max="12" width="10.85546875" bestFit="1" customWidth="1"/>
    <col min="13" max="13" width="15.5703125" bestFit="1" customWidth="1"/>
    <col min="14" max="14" width="20.7109375" bestFit="1" customWidth="1"/>
  </cols>
  <sheetData>
    <row r="1" spans="1:18">
      <c r="A1" s="1" t="s">
        <v>16</v>
      </c>
      <c r="B1" s="1" t="s">
        <v>8</v>
      </c>
    </row>
    <row r="2" spans="1:18">
      <c r="A2" t="s">
        <v>3</v>
      </c>
      <c r="B2" s="15">
        <v>0.33333333333300003</v>
      </c>
      <c r="C2" s="2"/>
      <c r="D2" s="2"/>
      <c r="E2" s="3"/>
      <c r="F2" s="4"/>
      <c r="G2" s="4"/>
      <c r="H2" s="4"/>
      <c r="I2" s="4"/>
      <c r="J2" s="4"/>
      <c r="K2" s="4"/>
      <c r="L2" s="10"/>
    </row>
    <row r="3" spans="1:18">
      <c r="A3" t="s">
        <v>4</v>
      </c>
      <c r="B3" s="15">
        <v>0.33333333333300003</v>
      </c>
      <c r="C3" s="2"/>
      <c r="D3" s="2"/>
      <c r="E3" s="3"/>
      <c r="F3" s="4"/>
      <c r="G3" s="4"/>
      <c r="H3" s="4"/>
      <c r="I3" s="4"/>
      <c r="J3" s="4"/>
      <c r="K3" s="4"/>
      <c r="L3" s="10"/>
    </row>
    <row r="4" spans="1:18">
      <c r="A4" t="s">
        <v>17</v>
      </c>
      <c r="B4" s="15">
        <v>0.33333333333300003</v>
      </c>
      <c r="C4" s="2"/>
      <c r="D4" s="2"/>
      <c r="E4" s="3"/>
    </row>
    <row r="5" spans="1:18">
      <c r="A5" s="9"/>
      <c r="B5" s="8"/>
      <c r="C5" s="2"/>
      <c r="D5" s="2"/>
      <c r="E5" s="3"/>
      <c r="G5" s="4"/>
      <c r="H5" s="4"/>
      <c r="I5" s="4"/>
      <c r="J5" s="4"/>
      <c r="K5" s="4"/>
    </row>
    <row r="6" spans="1:18">
      <c r="C6" s="2"/>
      <c r="D6" s="2"/>
      <c r="E6" s="3"/>
    </row>
    <row r="7" spans="1:18">
      <c r="C7" s="2"/>
      <c r="D7" s="2"/>
      <c r="E7" s="3"/>
      <c r="F7" s="4"/>
      <c r="G7" s="22" t="s">
        <v>15</v>
      </c>
      <c r="H7" s="22"/>
      <c r="I7" s="22"/>
      <c r="J7" s="22"/>
      <c r="K7" s="22"/>
      <c r="L7" s="22"/>
    </row>
    <row r="8" spans="1:18" ht="30">
      <c r="A8" s="6" t="s">
        <v>0</v>
      </c>
      <c r="B8" s="6" t="s">
        <v>10</v>
      </c>
      <c r="C8" s="6" t="s">
        <v>11</v>
      </c>
      <c r="D8" s="6" t="s">
        <v>12</v>
      </c>
      <c r="E8" s="7" t="s">
        <v>13</v>
      </c>
      <c r="F8" s="6"/>
      <c r="G8" s="6" t="s">
        <v>10</v>
      </c>
      <c r="H8" s="6" t="s">
        <v>12</v>
      </c>
      <c r="I8" s="6" t="s">
        <v>14</v>
      </c>
      <c r="J8" s="6" t="s">
        <v>7</v>
      </c>
      <c r="K8" s="1" t="s">
        <v>8</v>
      </c>
      <c r="L8" s="1" t="s">
        <v>9</v>
      </c>
      <c r="M8" s="1" t="s">
        <v>18</v>
      </c>
      <c r="N8" s="1" t="s">
        <v>19</v>
      </c>
    </row>
    <row r="9" spans="1:18" ht="15.75">
      <c r="A9" s="14" t="s">
        <v>1</v>
      </c>
      <c r="B9" s="4">
        <v>3.5999999999999997E-2</v>
      </c>
      <c r="C9" s="2">
        <v>0.2984</v>
      </c>
      <c r="D9" s="2">
        <f>1-C9</f>
        <v>0.7016</v>
      </c>
      <c r="E9" s="3">
        <v>0.12</v>
      </c>
      <c r="F9" s="4"/>
      <c r="G9" s="4">
        <f>B9/B$15</f>
        <v>0.25352112676056332</v>
      </c>
      <c r="H9" s="4">
        <f>(1-C9)/D$15</f>
        <v>0.20290944847731152</v>
      </c>
      <c r="I9" s="4">
        <f>E9/E$15</f>
        <v>0.24948024948024947</v>
      </c>
      <c r="J9" s="4">
        <f>$B$2*G9+$B$3*H9+$B$4*I9</f>
        <v>0.23530360823913948</v>
      </c>
      <c r="K9" s="13">
        <f>J9/$J$15</f>
        <v>0.2353036082393748</v>
      </c>
      <c r="L9" s="10">
        <f t="shared" ref="L9:M12" si="0">B9*$K9</f>
        <v>8.4709298966174924E-3</v>
      </c>
      <c r="M9" s="10">
        <f t="shared" si="0"/>
        <v>7.0214596698629436E-2</v>
      </c>
      <c r="N9" s="10">
        <f>E9*$K9</f>
        <v>2.8236432988724976E-2</v>
      </c>
    </row>
    <row r="10" spans="1:18" ht="15.75">
      <c r="A10" s="14" t="s">
        <v>2</v>
      </c>
      <c r="B10" s="4">
        <v>3.5000000000000003E-2</v>
      </c>
      <c r="C10" s="2">
        <v>0.10390000000000001</v>
      </c>
      <c r="D10" s="2">
        <f>1-C10</f>
        <v>0.89610000000000001</v>
      </c>
      <c r="E10" s="3">
        <v>5.0999999999999997E-2</v>
      </c>
      <c r="F10" s="4"/>
      <c r="G10" s="4">
        <f>B10/B$15</f>
        <v>0.24647887323943662</v>
      </c>
      <c r="H10" s="4">
        <f>(1-C10)/D$15</f>
        <v>0.25916071376926858</v>
      </c>
      <c r="I10" s="4">
        <f>E10/E$15</f>
        <v>0.10602910602910602</v>
      </c>
      <c r="J10" s="4">
        <f>$B$2*G10+$B$3*H10+$B$4*I10</f>
        <v>0.20388956434573319</v>
      </c>
      <c r="K10" s="13">
        <f>J10/$J$15</f>
        <v>0.20388956434593711</v>
      </c>
      <c r="L10" s="10">
        <f t="shared" si="0"/>
        <v>7.1361347521077994E-3</v>
      </c>
      <c r="M10" s="10">
        <f t="shared" si="0"/>
        <v>2.1184125735542868E-2</v>
      </c>
      <c r="N10" s="10">
        <f>E10*$K10</f>
        <v>1.0398367781642793E-2</v>
      </c>
      <c r="Q10" s="2"/>
      <c r="R10" s="4"/>
    </row>
    <row r="11" spans="1:18" ht="15.75">
      <c r="A11" s="14" t="s">
        <v>5</v>
      </c>
      <c r="B11" s="8">
        <v>3.2000000000000001E-2</v>
      </c>
      <c r="C11" s="2">
        <v>0</v>
      </c>
      <c r="D11" s="2">
        <f>1-C11</f>
        <v>1</v>
      </c>
      <c r="E11" s="3">
        <v>0.17399999999999999</v>
      </c>
      <c r="F11" s="4"/>
      <c r="G11" s="4">
        <f>B11/B$15</f>
        <v>0.22535211267605632</v>
      </c>
      <c r="H11" s="4">
        <f>(1-C11)/D$15</f>
        <v>0.28920959019001069</v>
      </c>
      <c r="I11" s="4">
        <f>E11/E$15</f>
        <v>0.36174636174636171</v>
      </c>
      <c r="J11" s="4">
        <f>$B$2*G11+$B$3*H11+$B$4*I11</f>
        <v>0.29210268820385082</v>
      </c>
      <c r="K11" s="13">
        <f>J11/$J$15</f>
        <v>0.29210268820414298</v>
      </c>
      <c r="L11" s="10">
        <f t="shared" si="0"/>
        <v>9.3472860225325763E-3</v>
      </c>
      <c r="M11" s="10">
        <f t="shared" si="0"/>
        <v>0</v>
      </c>
      <c r="N11" s="10">
        <f>E11*$K11</f>
        <v>5.0825867747520875E-2</v>
      </c>
    </row>
    <row r="12" spans="1:18" ht="15.75">
      <c r="A12" s="14" t="s">
        <v>6</v>
      </c>
      <c r="B12" s="8">
        <v>3.9E-2</v>
      </c>
      <c r="C12" s="2">
        <v>0.14000000000000001</v>
      </c>
      <c r="D12" s="2">
        <f>1-C12</f>
        <v>0.86</v>
      </c>
      <c r="E12" s="3">
        <v>0.13600000000000001</v>
      </c>
      <c r="F12" s="4"/>
      <c r="G12" s="4">
        <f>B12/B$15</f>
        <v>0.27464788732394363</v>
      </c>
      <c r="H12" s="4">
        <f>(1-C12)/D$15</f>
        <v>0.24872024756340919</v>
      </c>
      <c r="I12" s="4">
        <f>E12/E$15</f>
        <v>0.28274428274428276</v>
      </c>
      <c r="J12" s="4">
        <f>$B$2*G12+$B$3*H12+$B$4*I12</f>
        <v>0.26870413921027653</v>
      </c>
      <c r="K12" s="13">
        <f>J12/$J$15</f>
        <v>0.26870413921054526</v>
      </c>
      <c r="L12" s="10">
        <f t="shared" si="0"/>
        <v>1.0479461429211264E-2</v>
      </c>
      <c r="M12" s="10">
        <f t="shared" si="0"/>
        <v>3.7618579489476341E-2</v>
      </c>
      <c r="N12" s="10">
        <f>E12*$K12</f>
        <v>3.6543762932634158E-2</v>
      </c>
    </row>
    <row r="14" spans="1:18">
      <c r="A14" s="9"/>
      <c r="B14" s="8"/>
      <c r="C14" s="2"/>
      <c r="D14" s="2"/>
      <c r="E14" s="3"/>
      <c r="G14" s="4"/>
      <c r="H14" s="4"/>
      <c r="I14" s="4"/>
      <c r="J14" s="4"/>
      <c r="K14" s="4"/>
    </row>
    <row r="15" spans="1:18">
      <c r="A15" s="11" t="s">
        <v>7</v>
      </c>
      <c r="B15" s="4">
        <f>SUM(B9:B13)</f>
        <v>0.14200000000000002</v>
      </c>
      <c r="C15" s="4"/>
      <c r="D15" s="4">
        <f>SUM(D9:D13)</f>
        <v>3.4577</v>
      </c>
      <c r="E15" s="4">
        <f>SUM(E9:E13)</f>
        <v>0.48099999999999998</v>
      </c>
      <c r="G15" s="12">
        <f t="shared" ref="G15:N15" si="1">SUM(G9:G12)</f>
        <v>0.99999999999999989</v>
      </c>
      <c r="H15" s="12">
        <f t="shared" si="1"/>
        <v>1</v>
      </c>
      <c r="I15" s="12">
        <f t="shared" si="1"/>
        <v>1</v>
      </c>
      <c r="J15" s="12">
        <f t="shared" si="1"/>
        <v>0.99999999999899991</v>
      </c>
      <c r="K15" s="12">
        <f t="shared" si="1"/>
        <v>1</v>
      </c>
      <c r="L15" s="12">
        <f t="shared" si="1"/>
        <v>3.5433812100469135E-2</v>
      </c>
      <c r="M15" s="12">
        <f t="shared" si="1"/>
        <v>0.12901730192364863</v>
      </c>
      <c r="N15" s="12">
        <f t="shared" si="1"/>
        <v>0.12600443145052281</v>
      </c>
    </row>
    <row r="16" spans="1:18">
      <c r="C16" s="2"/>
      <c r="D16" s="2"/>
      <c r="E16" s="3"/>
    </row>
    <row r="17" spans="2:11">
      <c r="C17" s="2"/>
      <c r="D17" s="2"/>
      <c r="E17" s="3"/>
      <c r="F17" s="4"/>
      <c r="G17" s="4"/>
      <c r="H17" s="4"/>
      <c r="I17" s="4"/>
      <c r="J17" s="4"/>
      <c r="K17" s="4"/>
    </row>
    <row r="18" spans="2:11">
      <c r="C18" s="2"/>
      <c r="D18" s="2"/>
      <c r="E18" s="3"/>
    </row>
    <row r="26" spans="2:11">
      <c r="B26" s="5"/>
      <c r="C26" s="5"/>
    </row>
  </sheetData>
  <mergeCells count="1">
    <mergeCell ref="G7:L7"/>
  </mergeCells>
  <pageMargins left="0.7" right="0.7" top="0.75" bottom="0.75" header="0.3" footer="0.3"/>
  <pageSetup orientation="portrait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11" sqref="A1:E11"/>
    </sheetView>
  </sheetViews>
  <sheetFormatPr defaultRowHeight="15"/>
  <cols>
    <col min="1" max="1" width="23.5703125" customWidth="1"/>
    <col min="2" max="2" width="13.42578125" customWidth="1"/>
    <col min="3" max="3" width="17.7109375" customWidth="1"/>
    <col min="4" max="4" width="18.28515625" customWidth="1"/>
    <col min="5" max="5" width="19.140625" customWidth="1"/>
  </cols>
  <sheetData>
    <row r="1" spans="1:5">
      <c r="A1" s="23"/>
      <c r="B1" s="23"/>
      <c r="C1" s="23"/>
      <c r="D1" s="23"/>
      <c r="E1" s="16"/>
    </row>
    <row r="2" spans="1:5">
      <c r="A2" s="23"/>
      <c r="B2" s="23"/>
      <c r="C2" s="23"/>
      <c r="D2" s="23"/>
      <c r="E2" s="16"/>
    </row>
    <row r="3" spans="1:5" ht="15.75">
      <c r="A3" s="17"/>
      <c r="B3" s="18"/>
    </row>
    <row r="4" spans="1:5" ht="15.75">
      <c r="A4" s="17"/>
      <c r="B4" s="18"/>
    </row>
    <row r="5" spans="1:5" ht="15.75">
      <c r="A5" s="17"/>
      <c r="B5" s="18"/>
    </row>
    <row r="6" spans="1:5" ht="15.75">
      <c r="A6" s="17"/>
      <c r="B6" s="18"/>
    </row>
    <row r="7" spans="1:5" ht="15.75">
      <c r="A7" s="21"/>
      <c r="B7" s="19"/>
      <c r="C7" s="20"/>
      <c r="D7" s="20"/>
      <c r="E7" s="20"/>
    </row>
  </sheetData>
  <mergeCells count="4">
    <mergeCell ref="A1:A2"/>
    <mergeCell ref="B1:B2"/>
    <mergeCell ref="C1:C2"/>
    <mergeCell ref="D1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Carey</dc:creator>
  <cp:lastModifiedBy>Douglas Carey</cp:lastModifiedBy>
  <dcterms:created xsi:type="dcterms:W3CDTF">2011-01-17T18:14:48Z</dcterms:created>
  <dcterms:modified xsi:type="dcterms:W3CDTF">2011-12-06T19:35:32Z</dcterms:modified>
</cp:coreProperties>
</file>