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0" i="3"/>
  <c r="E11"/>
  <c r="E12"/>
  <c r="E9"/>
  <c r="D10"/>
  <c r="D11"/>
  <c r="D12"/>
  <c r="D9"/>
  <c r="C10"/>
  <c r="C11"/>
  <c r="C12"/>
  <c r="C9"/>
  <c r="B10"/>
  <c r="B11"/>
  <c r="B12"/>
  <c r="B9"/>
  <c r="E15" i="1"/>
  <c r="I9" s="1"/>
  <c r="B15"/>
  <c r="G11" s="1"/>
  <c r="D10"/>
  <c r="D12"/>
  <c r="D9"/>
  <c r="D11"/>
  <c r="G12" l="1"/>
  <c r="I11"/>
  <c r="I12"/>
  <c r="I10"/>
  <c r="D15"/>
  <c r="H10" s="1"/>
  <c r="G10"/>
  <c r="G9"/>
  <c r="J12" l="1"/>
  <c r="H11"/>
  <c r="H12"/>
  <c r="H9"/>
  <c r="H15" s="1"/>
  <c r="I15"/>
  <c r="J11"/>
  <c r="J10"/>
  <c r="J9"/>
  <c r="G15"/>
  <c r="J15" l="1"/>
  <c r="K9" s="1"/>
  <c r="M9" s="1"/>
  <c r="K10" l="1"/>
  <c r="L10" s="1"/>
  <c r="K12"/>
  <c r="M12" s="1"/>
  <c r="K11"/>
  <c r="N9"/>
  <c r="L9"/>
  <c r="L12" l="1"/>
  <c r="N12"/>
  <c r="N10"/>
  <c r="M10"/>
  <c r="K15"/>
  <c r="L11"/>
  <c r="M11"/>
  <c r="N11"/>
  <c r="L15" l="1"/>
  <c r="M15"/>
  <c r="N15"/>
</calcChain>
</file>

<file path=xl/sharedStrings.xml><?xml version="1.0" encoding="utf-8"?>
<sst xmlns="http://schemas.openxmlformats.org/spreadsheetml/2006/main" count="48" uniqueCount="27">
  <si>
    <t>Company</t>
  </si>
  <si>
    <t>Johnson &amp; Johnson</t>
  </si>
  <si>
    <t>Dividend Yield</t>
  </si>
  <si>
    <t>Debt to Equity</t>
  </si>
  <si>
    <t>ADP</t>
  </si>
  <si>
    <t>Total</t>
  </si>
  <si>
    <t>Weight</t>
  </si>
  <si>
    <t>Avg Div Yld</t>
  </si>
  <si>
    <t>Yield</t>
  </si>
  <si>
    <t>Debt/Equity</t>
  </si>
  <si>
    <t>1-Debt/Equity</t>
  </si>
  <si>
    <t>5 yr Div
 Growth</t>
  </si>
  <si>
    <t>5 yr Div Growth</t>
  </si>
  <si>
    <t>Weighting Scheme</t>
  </si>
  <si>
    <t>Weighting Variable</t>
  </si>
  <si>
    <t>5 Year Dividend Growth Rate</t>
  </si>
  <si>
    <t>Avg Debt/Equity</t>
  </si>
  <si>
    <t>Avg 5 year Div Growth</t>
  </si>
  <si>
    <t>Coca-Cola</t>
  </si>
  <si>
    <t>Wal-Mart</t>
  </si>
  <si>
    <t>Avg 
Debt/Equity</t>
  </si>
  <si>
    <t>Avg 5 
Year Div 
Growth 
(Annualized)</t>
  </si>
  <si>
    <t>Avg 
Div Yld</t>
  </si>
  <si>
    <t>Div Yield</t>
  </si>
  <si>
    <t>5 Yr Growth 
Rate of Dividends (Annualized)</t>
  </si>
  <si>
    <t>Debt To 
Equity</t>
  </si>
  <si>
    <t>1-Debt 
To Equity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</si>
</sst>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000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9" fontId="1" fillId="0" borderId="0" xfId="1" applyFont="1"/>
    <xf numFmtId="164" fontId="1" fillId="0" borderId="0" xfId="1" applyNumberFormat="1" applyFont="1"/>
    <xf numFmtId="10" fontId="1" fillId="0" borderId="0" xfId="1" applyNumberFormat="1" applyFont="1"/>
    <xf numFmtId="10" fontId="1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0" fontId="0" fillId="0" borderId="0" xfId="0" applyNumberFormat="1"/>
    <xf numFmtId="0" fontId="2" fillId="0" borderId="0" xfId="0" applyFont="1"/>
    <xf numFmtId="165" fontId="0" fillId="0" borderId="0" xfId="0" applyNumberFormat="1"/>
    <xf numFmtId="0" fontId="4" fillId="0" borderId="0" xfId="0" applyFont="1"/>
    <xf numFmtId="10" fontId="3" fillId="0" borderId="0" xfId="0" applyNumberFormat="1" applyFont="1"/>
    <xf numFmtId="0" fontId="5" fillId="0" borderId="0" xfId="0" applyFont="1"/>
    <xf numFmtId="10" fontId="6" fillId="2" borderId="0" xfId="0" applyNumberFormat="1" applyFont="1" applyFill="1"/>
    <xf numFmtId="0" fontId="7" fillId="0" borderId="0" xfId="0" applyFont="1" applyAlignment="1">
      <alignment horizontal="center" wrapText="1"/>
    </xf>
    <xf numFmtId="0" fontId="8" fillId="0" borderId="0" xfId="0" applyFont="1"/>
    <xf numFmtId="9" fontId="9" fillId="0" borderId="0" xfId="0" applyNumberFormat="1" applyFont="1" applyAlignment="1">
      <alignment horizontal="center"/>
    </xf>
    <xf numFmtId="9" fontId="7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10" fillId="0" borderId="0" xfId="0" applyFont="1"/>
    <xf numFmtId="0" fontId="12" fillId="0" borderId="0" xfId="0" applyFont="1"/>
    <xf numFmtId="10" fontId="12" fillId="0" borderId="0" xfId="1" applyNumberFormat="1" applyFont="1"/>
    <xf numFmtId="0" fontId="13" fillId="0" borderId="0" xfId="0" applyFont="1"/>
    <xf numFmtId="10" fontId="13" fillId="0" borderId="0" xfId="1" applyNumberFormat="1" applyFont="1"/>
    <xf numFmtId="10" fontId="12" fillId="0" borderId="0" xfId="0" applyNumberFormat="1" applyFont="1"/>
    <xf numFmtId="164" fontId="3" fillId="0" borderId="0" xfId="1" applyNumberFormat="1" applyFont="1"/>
    <xf numFmtId="164" fontId="3" fillId="0" borderId="0" xfId="1" applyNumberFormat="1" applyFont="1" applyAlignment="1">
      <alignment horizontal="center"/>
    </xf>
    <xf numFmtId="10" fontId="0" fillId="0" borderId="0" xfId="0" applyNumberFormat="1" applyFont="1"/>
    <xf numFmtId="164" fontId="9" fillId="0" borderId="0" xfId="1" applyNumberFormat="1" applyFont="1"/>
    <xf numFmtId="9" fontId="9" fillId="0" borderId="0" xfId="0" applyNumberFormat="1" applyFont="1"/>
    <xf numFmtId="9" fontId="0" fillId="0" borderId="0" xfId="0" applyNumberFormat="1" applyFont="1"/>
    <xf numFmtId="0" fontId="9" fillId="0" borderId="0" xfId="0" applyFont="1"/>
    <xf numFmtId="10" fontId="11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tabSelected="1" workbookViewId="0">
      <selection activeCell="E13" sqref="E13"/>
    </sheetView>
  </sheetViews>
  <sheetFormatPr defaultRowHeight="15"/>
  <cols>
    <col min="1" max="1" width="29" customWidth="1"/>
    <col min="2" max="2" width="15.5703125" customWidth="1"/>
    <col min="3" max="3" width="22.28515625" customWidth="1"/>
    <col min="4" max="4" width="20.28515625" customWidth="1"/>
    <col min="6" max="6" width="4.5703125" customWidth="1"/>
    <col min="8" max="9" width="14.140625" customWidth="1"/>
    <col min="10" max="10" width="12" customWidth="1"/>
    <col min="11" max="11" width="11.140625" bestFit="1" customWidth="1"/>
    <col min="12" max="12" width="10.85546875" bestFit="1" customWidth="1"/>
    <col min="13" max="13" width="15.5703125" bestFit="1" customWidth="1"/>
    <col min="14" max="14" width="20.7109375" bestFit="1" customWidth="1"/>
  </cols>
  <sheetData>
    <row r="1" spans="1:18">
      <c r="A1" s="1" t="s">
        <v>14</v>
      </c>
      <c r="B1" s="1" t="s">
        <v>6</v>
      </c>
    </row>
    <row r="2" spans="1:18">
      <c r="A2" t="s">
        <v>2</v>
      </c>
      <c r="B2" s="14">
        <v>0.33333333333300003</v>
      </c>
      <c r="C2" s="2"/>
      <c r="D2" s="2"/>
      <c r="E2" s="3"/>
      <c r="F2" s="4"/>
      <c r="G2" s="4"/>
      <c r="H2" s="4"/>
      <c r="I2" s="4"/>
      <c r="J2" s="4"/>
      <c r="K2" s="4"/>
      <c r="L2" s="10"/>
    </row>
    <row r="3" spans="1:18">
      <c r="A3" t="s">
        <v>3</v>
      </c>
      <c r="B3" s="14">
        <v>0.33333333333300003</v>
      </c>
      <c r="C3" s="2"/>
      <c r="D3" s="2"/>
      <c r="E3" s="3"/>
      <c r="F3" s="4"/>
      <c r="G3" s="4"/>
      <c r="H3" s="4"/>
      <c r="I3" s="4"/>
      <c r="J3" s="4"/>
      <c r="K3" s="4"/>
      <c r="L3" s="10"/>
    </row>
    <row r="4" spans="1:18">
      <c r="A4" t="s">
        <v>15</v>
      </c>
      <c r="B4" s="14">
        <v>0.33333333333300003</v>
      </c>
      <c r="C4" s="2"/>
      <c r="D4" s="2"/>
      <c r="E4" s="3"/>
    </row>
    <row r="5" spans="1:18">
      <c r="A5" s="9"/>
      <c r="B5" s="8"/>
      <c r="C5" s="2"/>
      <c r="D5" s="2"/>
      <c r="E5" s="3"/>
      <c r="G5" s="4"/>
      <c r="H5" s="4"/>
      <c r="I5" s="4"/>
      <c r="J5" s="4"/>
      <c r="K5" s="4"/>
    </row>
    <row r="6" spans="1:18">
      <c r="C6" s="2"/>
      <c r="D6" s="2"/>
      <c r="E6" s="3"/>
    </row>
    <row r="7" spans="1:18">
      <c r="C7" s="2"/>
      <c r="D7" s="2"/>
      <c r="E7" s="3"/>
      <c r="F7" s="4"/>
      <c r="G7" s="33" t="s">
        <v>13</v>
      </c>
      <c r="H7" s="33"/>
      <c r="I7" s="33"/>
      <c r="J7" s="33"/>
      <c r="K7" s="33"/>
      <c r="L7" s="33"/>
    </row>
    <row r="8" spans="1:18" ht="30.75">
      <c r="A8" s="6" t="s">
        <v>0</v>
      </c>
      <c r="B8" s="6" t="s">
        <v>8</v>
      </c>
      <c r="C8" s="6" t="s">
        <v>9</v>
      </c>
      <c r="D8" s="6" t="s">
        <v>10</v>
      </c>
      <c r="E8" s="7" t="s">
        <v>11</v>
      </c>
      <c r="F8" s="6"/>
      <c r="G8" s="6" t="s">
        <v>8</v>
      </c>
      <c r="H8" s="6" t="s">
        <v>10</v>
      </c>
      <c r="I8" s="6" t="s">
        <v>12</v>
      </c>
      <c r="J8" s="6" t="s">
        <v>5</v>
      </c>
      <c r="K8" s="21" t="s">
        <v>6</v>
      </c>
      <c r="L8" s="1" t="s">
        <v>7</v>
      </c>
      <c r="M8" s="1" t="s">
        <v>16</v>
      </c>
      <c r="N8" s="1" t="s">
        <v>17</v>
      </c>
    </row>
    <row r="9" spans="1:18" ht="18.75">
      <c r="A9" s="13" t="s">
        <v>1</v>
      </c>
      <c r="B9" s="4">
        <v>0.03</v>
      </c>
      <c r="C9" s="2">
        <v>0.28999999999999998</v>
      </c>
      <c r="D9" s="2">
        <f>1-C9</f>
        <v>0.71</v>
      </c>
      <c r="E9" s="3">
        <v>8.2000000000000003E-2</v>
      </c>
      <c r="F9" s="4"/>
      <c r="G9" s="4">
        <f>B9/B$15</f>
        <v>0.27522935779816515</v>
      </c>
      <c r="H9" s="4">
        <f>(1-C9)/D$15</f>
        <v>0.35678391959798994</v>
      </c>
      <c r="I9" s="4">
        <f>E9/E$15</f>
        <v>0.26282051282051283</v>
      </c>
      <c r="J9" s="4">
        <f>$B$2*G9+$B$3*H9+$B$4*I9</f>
        <v>0.29827793007192438</v>
      </c>
      <c r="K9" s="22">
        <f>J9/$J$15</f>
        <v>0.29827793007222264</v>
      </c>
      <c r="L9" s="10">
        <f t="shared" ref="L9:M12" si="0">B9*$K9</f>
        <v>8.9483379021666788E-3</v>
      </c>
      <c r="M9" s="10">
        <f t="shared" si="0"/>
        <v>8.6500599720944565E-2</v>
      </c>
      <c r="N9" s="10">
        <f>E9*$K9</f>
        <v>2.4458790265922258E-2</v>
      </c>
    </row>
    <row r="10" spans="1:18" ht="18.75">
      <c r="A10" s="13" t="s">
        <v>19</v>
      </c>
      <c r="B10" s="4">
        <v>2.5000000000000001E-2</v>
      </c>
      <c r="C10" s="2">
        <v>0.74</v>
      </c>
      <c r="D10" s="2">
        <f>1-C10</f>
        <v>0.26</v>
      </c>
      <c r="E10" s="3">
        <v>2.5000000000000001E-2</v>
      </c>
      <c r="F10" s="4"/>
      <c r="G10" s="4">
        <f>B10/B$15</f>
        <v>0.22935779816513763</v>
      </c>
      <c r="H10" s="4">
        <f>(1-C10)/D$15</f>
        <v>0.1306532663316583</v>
      </c>
      <c r="I10" s="4">
        <f>E10/E$15</f>
        <v>8.0128205128205135E-2</v>
      </c>
      <c r="J10" s="4">
        <f>$B$2*G10+$B$3*H10+$B$4*I10</f>
        <v>0.14671308987485365</v>
      </c>
      <c r="K10" s="22">
        <f>J10/$J$15</f>
        <v>0.14671308987500034</v>
      </c>
      <c r="L10" s="10">
        <f t="shared" si="0"/>
        <v>3.6678272468750085E-3</v>
      </c>
      <c r="M10" s="10">
        <f t="shared" si="0"/>
        <v>0.10856768650750025</v>
      </c>
      <c r="N10" s="10">
        <f>E10*$K10</f>
        <v>3.6678272468750085E-3</v>
      </c>
      <c r="Q10" s="2"/>
      <c r="R10" s="4"/>
    </row>
    <row r="11" spans="1:18" ht="18.75">
      <c r="A11" s="13" t="s">
        <v>4</v>
      </c>
      <c r="B11" s="8">
        <v>2.7E-2</v>
      </c>
      <c r="C11" s="2">
        <v>0</v>
      </c>
      <c r="D11" s="2">
        <f>1-C11</f>
        <v>1</v>
      </c>
      <c r="E11" s="3">
        <v>0.121</v>
      </c>
      <c r="F11" s="4"/>
      <c r="G11" s="4">
        <f>B11/B$15</f>
        <v>0.24770642201834861</v>
      </c>
      <c r="H11" s="4">
        <f>(1-C11)/D$15</f>
        <v>0.50251256281407031</v>
      </c>
      <c r="I11" s="4">
        <f>E11/E$15</f>
        <v>0.38782051282051283</v>
      </c>
      <c r="J11" s="4">
        <f>$B$2*G11+$B$3*H11+$B$4*I11</f>
        <v>0.3793464992172646</v>
      </c>
      <c r="K11" s="22">
        <f>J11/$J$15</f>
        <v>0.37934649921764391</v>
      </c>
      <c r="L11" s="10">
        <f t="shared" si="0"/>
        <v>1.0242355478876385E-2</v>
      </c>
      <c r="M11" s="10">
        <f t="shared" si="0"/>
        <v>0</v>
      </c>
      <c r="N11" s="10">
        <f>E11*$K11</f>
        <v>4.5900926405334913E-2</v>
      </c>
    </row>
    <row r="12" spans="1:18" ht="18.75">
      <c r="A12" s="13" t="s">
        <v>18</v>
      </c>
      <c r="B12" s="8">
        <v>2.7E-2</v>
      </c>
      <c r="C12" s="2">
        <v>0.98</v>
      </c>
      <c r="D12" s="2">
        <f>1-C12</f>
        <v>2.0000000000000018E-2</v>
      </c>
      <c r="E12" s="3">
        <v>8.4000000000000005E-2</v>
      </c>
      <c r="F12" s="4"/>
      <c r="G12" s="4">
        <f>B12/B$15</f>
        <v>0.24770642201834861</v>
      </c>
      <c r="H12" s="4">
        <f>(1-C12)/D$15</f>
        <v>1.0050251256281416E-2</v>
      </c>
      <c r="I12" s="4">
        <f>E12/E$15</f>
        <v>0.26923076923076927</v>
      </c>
      <c r="J12" s="4">
        <f>$B$2*G12+$B$3*H12+$B$4*I12</f>
        <v>0.17566248083495745</v>
      </c>
      <c r="K12" s="22">
        <f>J12/$J$15</f>
        <v>0.17566248083513308</v>
      </c>
      <c r="L12" s="10">
        <f t="shared" si="0"/>
        <v>4.7428869825485928E-3</v>
      </c>
      <c r="M12" s="10">
        <f t="shared" si="0"/>
        <v>0.17214923121843043</v>
      </c>
      <c r="N12" s="10">
        <f>E12*$K12</f>
        <v>1.475564839015118E-2</v>
      </c>
    </row>
    <row r="13" spans="1:18" ht="18.75">
      <c r="K13" s="23"/>
    </row>
    <row r="14" spans="1:18" ht="18.75">
      <c r="A14" s="9"/>
      <c r="B14" s="8"/>
      <c r="C14" s="2"/>
      <c r="D14" s="2"/>
      <c r="E14" s="3"/>
      <c r="G14" s="4"/>
      <c r="H14" s="4"/>
      <c r="I14" s="4"/>
      <c r="J14" s="4"/>
      <c r="K14" s="24"/>
    </row>
    <row r="15" spans="1:18" ht="18.75">
      <c r="A15" s="11" t="s">
        <v>5</v>
      </c>
      <c r="B15" s="4">
        <f>SUM(B9:B13)</f>
        <v>0.109</v>
      </c>
      <c r="C15" s="4"/>
      <c r="D15" s="4">
        <f>SUM(D9:D13)</f>
        <v>1.99</v>
      </c>
      <c r="E15" s="4">
        <f>SUM(E9:E13)</f>
        <v>0.312</v>
      </c>
      <c r="G15" s="12">
        <f t="shared" ref="G15:N15" si="1">SUM(G9:G12)</f>
        <v>1</v>
      </c>
      <c r="H15" s="12">
        <f t="shared" si="1"/>
        <v>1</v>
      </c>
      <c r="I15" s="12">
        <f t="shared" si="1"/>
        <v>1</v>
      </c>
      <c r="J15" s="12">
        <f t="shared" si="1"/>
        <v>0.99999999999900013</v>
      </c>
      <c r="K15" s="25">
        <f t="shared" si="1"/>
        <v>1</v>
      </c>
      <c r="L15" s="12">
        <f t="shared" si="1"/>
        <v>2.7601407610466665E-2</v>
      </c>
      <c r="M15" s="12">
        <f t="shared" si="1"/>
        <v>0.36721751744687525</v>
      </c>
      <c r="N15" s="12">
        <f t="shared" si="1"/>
        <v>8.8783192308283368E-2</v>
      </c>
    </row>
    <row r="16" spans="1:18" ht="18.75">
      <c r="C16" s="2"/>
      <c r="D16" s="2"/>
      <c r="E16" s="3"/>
      <c r="K16" s="23"/>
    </row>
    <row r="17" spans="2:11" ht="18.75">
      <c r="C17" s="2"/>
      <c r="D17" s="2"/>
      <c r="E17" s="3"/>
      <c r="F17" s="4"/>
      <c r="G17" s="4"/>
      <c r="H17" s="4"/>
      <c r="I17" s="4"/>
      <c r="J17" s="4"/>
      <c r="K17" s="24"/>
    </row>
    <row r="18" spans="2:11">
      <c r="C18" s="2"/>
      <c r="D18" s="2"/>
      <c r="E18" s="3"/>
    </row>
    <row r="26" spans="2:11">
      <c r="B26" s="5"/>
      <c r="C26" s="5"/>
    </row>
  </sheetData>
  <mergeCells count="1">
    <mergeCell ref="G7:L7"/>
  </mergeCells>
  <pageMargins left="0.7" right="0.7" top="0.75" bottom="0.75" header="0.3" footer="0.3"/>
  <pageSetup orientation="portrait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B1" sqref="B1"/>
    </sheetView>
  </sheetViews>
  <sheetFormatPr defaultRowHeight="15"/>
  <cols>
    <col min="1" max="1" width="23.5703125" customWidth="1"/>
    <col min="2" max="2" width="13.42578125" customWidth="1"/>
    <col min="3" max="3" width="17.7109375" customWidth="1"/>
    <col min="4" max="4" width="18.28515625" customWidth="1"/>
    <col min="5" max="5" width="19.140625" customWidth="1"/>
  </cols>
  <sheetData>
    <row r="1" spans="1:5" ht="18.75">
      <c r="A1" s="6" t="s">
        <v>0</v>
      </c>
      <c r="B1" s="21" t="s">
        <v>6</v>
      </c>
      <c r="C1" s="34"/>
      <c r="D1" s="34"/>
      <c r="E1" s="15"/>
    </row>
    <row r="2" spans="1:5" ht="18.75">
      <c r="A2" s="13" t="s">
        <v>1</v>
      </c>
      <c r="B2" s="22">
        <v>0.28735933963520172</v>
      </c>
      <c r="C2" s="34"/>
      <c r="D2" s="34"/>
      <c r="E2" s="15"/>
    </row>
    <row r="3" spans="1:5" ht="18.75">
      <c r="A3" s="13" t="s">
        <v>19</v>
      </c>
      <c r="B3" s="22">
        <v>0.21375600230772651</v>
      </c>
    </row>
    <row r="4" spans="1:5" ht="18.75">
      <c r="A4" s="13" t="s">
        <v>4</v>
      </c>
      <c r="B4" s="22">
        <v>0.34128469356055569</v>
      </c>
    </row>
    <row r="5" spans="1:5" ht="18.75">
      <c r="A5" s="13" t="s">
        <v>18</v>
      </c>
      <c r="B5" s="22">
        <v>0.15759996449651628</v>
      </c>
    </row>
    <row r="6" spans="1:5" ht="15.75">
      <c r="A6" s="16"/>
      <c r="B6" s="17"/>
    </row>
    <row r="7" spans="1:5" ht="15.75">
      <c r="A7" s="20"/>
      <c r="B7" s="18"/>
      <c r="C7" s="19"/>
      <c r="D7" s="19"/>
      <c r="E7" s="19"/>
    </row>
  </sheetData>
  <mergeCells count="2">
    <mergeCell ref="C1:C2"/>
    <mergeCell ref="D1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F24" sqref="F24"/>
    </sheetView>
  </sheetViews>
  <sheetFormatPr defaultRowHeight="15"/>
  <cols>
    <col min="1" max="1" width="21" customWidth="1"/>
    <col min="2" max="2" width="10" customWidth="1"/>
    <col min="3" max="3" width="12.28515625" customWidth="1"/>
    <col min="4" max="4" width="11.5703125" customWidth="1"/>
    <col min="5" max="5" width="12.42578125" bestFit="1" customWidth="1"/>
  </cols>
  <sheetData>
    <row r="1" spans="1:5" ht="60">
      <c r="A1" s="6" t="s">
        <v>0</v>
      </c>
      <c r="B1" s="6" t="s">
        <v>6</v>
      </c>
      <c r="C1" s="7" t="s">
        <v>22</v>
      </c>
      <c r="D1" s="7" t="s">
        <v>20</v>
      </c>
      <c r="E1" s="7" t="s">
        <v>21</v>
      </c>
    </row>
    <row r="2" spans="1:5" ht="15.75">
      <c r="A2" s="13" t="s">
        <v>1</v>
      </c>
      <c r="B2" s="4">
        <v>0.28081458435360435</v>
      </c>
    </row>
    <row r="3" spans="1:5" ht="15.75">
      <c r="A3" s="13" t="s">
        <v>19</v>
      </c>
      <c r="B3" s="4">
        <v>0.23031477160333785</v>
      </c>
    </row>
    <row r="4" spans="1:5" ht="15.75">
      <c r="A4" s="13" t="s">
        <v>4</v>
      </c>
      <c r="B4" s="4">
        <v>0.33518127029923767</v>
      </c>
    </row>
    <row r="5" spans="1:5" ht="15.75">
      <c r="A5" s="13" t="s">
        <v>18</v>
      </c>
      <c r="B5" s="4">
        <v>0.15368937374382022</v>
      </c>
    </row>
    <row r="6" spans="1:5">
      <c r="B6" s="26">
        <v>1</v>
      </c>
      <c r="C6" s="27">
        <v>2.9000000000000001E-2</v>
      </c>
      <c r="D6" s="27">
        <v>0.38965761682865141</v>
      </c>
      <c r="E6" s="27">
        <v>0.11840000000000001</v>
      </c>
    </row>
    <row r="8" spans="1:5" ht="75">
      <c r="A8" s="6" t="s">
        <v>0</v>
      </c>
      <c r="B8" s="6" t="s">
        <v>23</v>
      </c>
      <c r="C8" s="15" t="s">
        <v>24</v>
      </c>
      <c r="D8" s="15" t="s">
        <v>25</v>
      </c>
      <c r="E8" s="7" t="s">
        <v>26</v>
      </c>
    </row>
    <row r="9" spans="1:5">
      <c r="A9" s="32" t="s">
        <v>1</v>
      </c>
      <c r="B9" s="28">
        <f>Sheet1!B9</f>
        <v>0.03</v>
      </c>
      <c r="C9" s="29">
        <f>Sheet1!E9</f>
        <v>8.2000000000000003E-2</v>
      </c>
      <c r="D9" s="30">
        <f>Sheet1!C9</f>
        <v>0.28999999999999998</v>
      </c>
      <c r="E9" s="31">
        <f>Sheet1!D9</f>
        <v>0.71</v>
      </c>
    </row>
    <row r="10" spans="1:5">
      <c r="A10" s="32" t="s">
        <v>19</v>
      </c>
      <c r="B10" s="28">
        <f>Sheet1!B10</f>
        <v>2.5000000000000001E-2</v>
      </c>
      <c r="C10" s="29">
        <f>Sheet1!E10</f>
        <v>2.5000000000000001E-2</v>
      </c>
      <c r="D10" s="30">
        <f>Sheet1!C10</f>
        <v>0.74</v>
      </c>
      <c r="E10" s="31">
        <f>Sheet1!D10</f>
        <v>0.26</v>
      </c>
    </row>
    <row r="11" spans="1:5">
      <c r="A11" s="32" t="s">
        <v>4</v>
      </c>
      <c r="B11" s="28">
        <f>Sheet1!B11</f>
        <v>2.7E-2</v>
      </c>
      <c r="C11" s="29">
        <f>Sheet1!E11</f>
        <v>0.121</v>
      </c>
      <c r="D11" s="30">
        <f>Sheet1!C11</f>
        <v>0</v>
      </c>
      <c r="E11" s="31">
        <f>Sheet1!D11</f>
        <v>1</v>
      </c>
    </row>
    <row r="12" spans="1:5">
      <c r="A12" s="32" t="s">
        <v>18</v>
      </c>
      <c r="B12" s="28">
        <f>Sheet1!B12</f>
        <v>2.7E-2</v>
      </c>
      <c r="C12" s="29">
        <f>Sheet1!E12</f>
        <v>8.4000000000000005E-2</v>
      </c>
      <c r="D12" s="30">
        <f>Sheet1!C12</f>
        <v>0.98</v>
      </c>
      <c r="E12" s="31">
        <f>Sheet1!D12</f>
        <v>2.0000000000000018E-2</v>
      </c>
    </row>
  </sheetData>
  <pageMargins left="0.7" right="0.7" top="0.75" bottom="0.75" header="0.3" footer="0.3"/>
  <pageSetup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Carey</dc:creator>
  <cp:lastModifiedBy>Douglas Carey</cp:lastModifiedBy>
  <dcterms:created xsi:type="dcterms:W3CDTF">2011-01-17T18:14:48Z</dcterms:created>
  <dcterms:modified xsi:type="dcterms:W3CDTF">2013-04-10T13:52:33Z</dcterms:modified>
</cp:coreProperties>
</file>